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92.168.0.12\建設課\05 上下水道グループ\集排事務係\016経営比較分析表\R05(R04分)\"/>
    </mc:Choice>
  </mc:AlternateContent>
  <xr:revisionPtr revIDLastSave="0" documentId="13_ncr:1_{19341FD3-6CA2-418A-BE38-5D25DB58BB83}" xr6:coauthVersionLast="45" xr6:coauthVersionMax="45" xr10:uidLastSave="{00000000-0000-0000-0000-000000000000}"/>
  <workbookProtection workbookAlgorithmName="SHA-512" workbookHashValue="zFZYOGWRJlFkodvFlluhFFO4IE4Zs8VGOGOYOEl3g0iu+PDei/o6IvIXmToZjurX6udNy0g2J3hT0cIQ0eYLBw==" workbookSaltValue="0lZgIynK1YeuX3UL+pVCM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W10" i="4"/>
  <c r="AD8" i="4"/>
  <c r="B8" i="4"/>
</calcChain>
</file>

<file path=xl/sharedStrings.xml><?xml version="1.0" encoding="utf-8"?>
<sst xmlns="http://schemas.openxmlformats.org/spreadsheetml/2006/main" count="247" uniqueCount="118">
  <si>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</si>
  <si>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</si>
  <si>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</si>
  <si>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</si>
  <si>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</si>
  <si>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</si>
  <si>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</si>
  <si>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</si>
  <si>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</si>
  <si>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</si>
  <si>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</si>
  <si>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</si>
  <si>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</si>
  <si>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</si>
  <si>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</si>
  <si>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</si>
  <si>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</si>
  <si>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</si>
  <si>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</si>
  <si>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</si>
  <si>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</si>
  <si>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</si>
  <si>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</si>
  <si>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</si>
  <si>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</si>
  <si>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</si>
  <si>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</si>
  <si>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</si>
  <si>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</si>
  <si>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</si>
  <si>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</si>
  <si>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</si>
  <si>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</si>
  <si>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</si>
  <si>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</si>
  <si>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</si>
  <si>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</si>
  <si>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</si>
  <si>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</si>
  <si>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</si>
  <si>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</si>
  <si>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</si>
  <si>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</si>
  <si>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</si>
  <si>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</si>
  <si>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</si>
  <si>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</si>
  <si>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</si>
  <si>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</si>
  <si>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</si>
  <si>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</si>
  <si>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</si>
  <si>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</si>
  <si>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</si>
  <si>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</si>
  <si>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</si>
  <si>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</si>
  <si>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</si>
  <si>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</si>
  <si>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</si>
  <si>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</si>
  <si>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</si>
  <si>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</si>
  <si>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</si>
  <si>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</si>
  <si>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</si>
  <si>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</si>
  <si>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</si>
  <si>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</si>
  <si>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</si>
  <si>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</si>
  <si>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</si>
  <si>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</si>
  <si>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</si>
  <si>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</si>
  <si>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</si>
  <si>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</si>
  <si>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</si>
  <si>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</si>
  <si>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</si>
  <si>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</si>
  <si>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</si>
  <si>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</si>
  <si>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</si>
  <si>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</si>
  <si>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</si>
  <si>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</si>
  <si>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</si>
  <si>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</si>
  <si>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</si>
  <si>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</si>
  <si>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</si>
  <si>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</si>
  <si>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</si>
  <si>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</si>
  <si>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</si>
  <si>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</si>
  <si>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妹背牛町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</si>
  <si>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</si>
  <si>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</si>
  <si>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</si>
  <si>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</si>
  <si>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</si>
  <si>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</si>
  <si>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</si>
  <si>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</si>
  <si>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</si>
  <si>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</si>
  <si>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</si>
  <si>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</si>
  <si>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</si>
  <si>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</si>
  <si>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</si>
  <si>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</si>
  <si>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</si>
  <si>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合併処理浄化槽は、平成11年度30基、平成12年度40基、平成13年度17基、平成14年度13基、平成15年度22基の計122基を設置。うち既に離農などにより現在103基となっています。</t>
    <phoneticPr fontId="4"/>
  </si>
  <si>
    <t>　平成11～15年度に実施した事業であるため、起債の借入が今後は無く、改善方向へ向かってはいるものの、依然として一般会計からの繰入れに依存している状況であります。</t>
    <phoneticPr fontId="4"/>
  </si>
  <si>
    <t>　本町の農業集落排水処理区域以外(農家地区)については、平成11～15年度の期間、助成事業を実施し、122基の合併処理浄化槽を設置。年々離農などにより、水洗化率は減少傾向となります。現在新規で設置している合併処理浄化槽は個人設置となるため、数値として増加することは無い状況です。
また、水洗化率が令和3年度から令和4年度にかけて急上昇した要因は、個別排水処理事業と特定地域生活排水処理事業の区域内人口を全体から各事業人口へ按分したためです。</t>
    <rPh sb="143" eb="147">
      <t>スイセンカリツ</t>
    </rPh>
    <rPh sb="148" eb="150">
      <t>レイワ</t>
    </rPh>
    <rPh sb="151" eb="152">
      <t>ネン</t>
    </rPh>
    <rPh sb="152" eb="153">
      <t>ド</t>
    </rPh>
    <rPh sb="155" eb="157">
      <t>レイワ</t>
    </rPh>
    <rPh sb="158" eb="160">
      <t>ネンド</t>
    </rPh>
    <rPh sb="164" eb="167">
      <t>キュウジョウショウ</t>
    </rPh>
    <rPh sb="169" eb="171">
      <t>ヨウイン</t>
    </rPh>
    <rPh sb="174" eb="175">
      <t>ベツ</t>
    </rPh>
    <rPh sb="176" eb="177">
      <t>スイ</t>
    </rPh>
    <rPh sb="177" eb="179">
      <t>ショリ</t>
    </rPh>
    <rPh sb="179" eb="181">
      <t>ジギョウ</t>
    </rPh>
    <rPh sb="182" eb="184">
      <t>トクテイ</t>
    </rPh>
    <rPh sb="184" eb="186">
      <t>チイキ</t>
    </rPh>
    <rPh sb="186" eb="188">
      <t>セイカツ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</si>
</sst>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83-4EAF-9781-647F45A2F9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83-4EAF-9781-647F45A2F9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52.78</c:v>
                </c:pt>
                <c:pt idx="1">
                  <c:v>53.85</c:v>
                </c:pt>
                <c:pt idx="2">
                  <c:v>53.85</c:v>
                </c:pt>
                <c:pt idx="3">
                  <c:v>53.57</c:v>
                </c:pt>
                <c:pt idx="4">
                  <c:v>52.86</c:v>
                </c:pt>
              </c:numCache>
            </c:numRef>
          </c:val>
          <c:extLst>
            <c:ext xmlns:c16="http://schemas.microsoft.com/office/drawing/2014/chart" uri="{C3380CC4-5D6E-409C-BE32-E72D297353CC}">
              <c16:uniqueId val="{00000000-C52B-4809-A249-9B8FE19FDD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C52B-4809-A249-9B8FE19FDD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44.86</c:v>
                </c:pt>
                <c:pt idx="1">
                  <c:v>46.2</c:v>
                </c:pt>
                <c:pt idx="2">
                  <c:v>48.96</c:v>
                </c:pt>
                <c:pt idx="3">
                  <c:v>49.46</c:v>
                </c:pt>
                <c:pt idx="4">
                  <c:v>75.67</c:v>
                </c:pt>
              </c:numCache>
            </c:numRef>
          </c:val>
          <c:extLst>
            <c:ext xmlns:c16="http://schemas.microsoft.com/office/drawing/2014/chart" uri="{C3380CC4-5D6E-409C-BE32-E72D297353CC}">
              <c16:uniqueId val="{00000000-3862-420C-ACA5-CF0FA13E9D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3862-420C-ACA5-CF0FA13E9D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85.05</c:v>
                </c:pt>
                <c:pt idx="1">
                  <c:v>85.09</c:v>
                </c:pt>
                <c:pt idx="2">
                  <c:v>84.48</c:v>
                </c:pt>
                <c:pt idx="3">
                  <c:v>84.19</c:v>
                </c:pt>
                <c:pt idx="4">
                  <c:v>84.09</c:v>
                </c:pt>
              </c:numCache>
            </c:numRef>
          </c:val>
          <c:extLst>
            <c:ext xmlns:c16="http://schemas.microsoft.com/office/drawing/2014/chart" uri="{C3380CC4-5D6E-409C-BE32-E72D297353CC}">
              <c16:uniqueId val="{00000000-C939-4132-8B58-C18BDD3C0B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9-4132-8B58-C18BDD3C0B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65-41D0-9227-A2550328DB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65-41D0-9227-A2550328DB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5-4574-A06B-620D5C99E8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5-4574-A06B-620D5C99E8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48-4309-8050-A64C83A159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48-4309-8050-A64C83A159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9-4AE8-9710-6C7B9DA258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9-4AE8-9710-6C7B9DA258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6A-40D8-9A9D-131BBE34BF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696A-40D8-9A9D-131BBE34BF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86.46</c:v>
                </c:pt>
                <c:pt idx="1">
                  <c:v>83.85</c:v>
                </c:pt>
                <c:pt idx="2">
                  <c:v>88.28</c:v>
                </c:pt>
                <c:pt idx="3">
                  <c:v>88</c:v>
                </c:pt>
                <c:pt idx="4">
                  <c:v>84.1</c:v>
                </c:pt>
              </c:numCache>
            </c:numRef>
          </c:val>
          <c:extLst>
            <c:ext xmlns:c16="http://schemas.microsoft.com/office/drawing/2014/chart" uri="{C3380CC4-5D6E-409C-BE32-E72D297353CC}">
              <c16:uniqueId val="{00000000-97F3-4A4D-B153-24E9367EED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97F3-4A4D-B153-24E9367EED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254.86</c:v>
                </c:pt>
                <c:pt idx="1">
                  <c:v>264.3</c:v>
                </c:pt>
                <c:pt idx="2">
                  <c:v>251.94</c:v>
                </c:pt>
                <c:pt idx="3">
                  <c:v>257.19</c:v>
                </c:pt>
                <c:pt idx="4">
                  <c:v>265.91000000000003</c:v>
                </c:pt>
              </c:numCache>
            </c:numRef>
          </c:val>
          <c:extLst>
            <c:ext xmlns:c16="http://schemas.microsoft.com/office/drawing/2014/chart" uri="{C3380CC4-5D6E-409C-BE32-E72D297353CC}">
              <c16:uniqueId val="{00000000-138C-42ED-87A8-90DF5CC44D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138C-42ED-87A8-90DF5CC44D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X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妹背牛町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2691</v>
      </c>
      <c r="AM8" s="45"/>
      <c r="AN8" s="45"/>
      <c r="AO8" s="45"/>
      <c r="AP8" s="45"/>
      <c r="AQ8" s="45"/>
      <c r="AR8" s="45"/>
      <c r="AS8" s="45"/>
      <c r="AT8" s="46">
        <f>データ!T6</f>
        <v>48.64</v>
      </c>
      <c r="AU8" s="46"/>
      <c r="AV8" s="46"/>
      <c r="AW8" s="46"/>
      <c r="AX8" s="46"/>
      <c r="AY8" s="46"/>
      <c r="AZ8" s="46"/>
      <c r="BA8" s="46"/>
      <c r="BB8" s="46">
        <f>データ!U6</f>
        <v>55.32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18.36</v>
      </c>
      <c r="Q10" s="46"/>
      <c r="R10" s="46"/>
      <c r="S10" s="46"/>
      <c r="T10" s="46"/>
      <c r="U10" s="46"/>
      <c r="V10" s="46"/>
      <c r="W10" s="46">
        <f>データ!Q6</f>
        <v>100</v>
      </c>
      <c r="X10" s="46"/>
      <c r="Y10" s="46"/>
      <c r="Z10" s="46"/>
      <c r="AA10" s="46"/>
      <c r="AB10" s="46"/>
      <c r="AC10" s="46"/>
      <c r="AD10" s="45">
        <f>データ!R6</f>
        <v>4620</v>
      </c>
      <c r="AE10" s="45"/>
      <c r="AF10" s="45"/>
      <c r="AG10" s="45"/>
      <c r="AH10" s="45"/>
      <c r="AI10" s="45"/>
      <c r="AJ10" s="45"/>
      <c r="AK10" s="2"/>
      <c r="AL10" s="45">
        <f>データ!V6</f>
        <v>485</v>
      </c>
      <c r="AM10" s="45"/>
      <c r="AN10" s="45"/>
      <c r="AO10" s="45"/>
      <c r="AP10" s="45"/>
      <c r="AQ10" s="45"/>
      <c r="AR10" s="45"/>
      <c r="AS10" s="45"/>
      <c r="AT10" s="46">
        <f>データ!W6</f>
        <v>47.11</v>
      </c>
      <c r="AU10" s="46"/>
      <c r="AV10" s="46"/>
      <c r="AW10" s="46"/>
      <c r="AX10" s="46"/>
      <c r="AY10" s="46"/>
      <c r="AZ10" s="46"/>
      <c r="BA10" s="46"/>
      <c r="BB10" s="46">
        <f>データ!X6</f>
        <v>10.3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7elK+NgkU9Y3HVtedClB0f6GEOBcdqbJbhCQpcGb2ctW7Ve+evwBF5DepOFuRCCnsnnNSSg50j4E+M9X18bafA==" saltValue="LW3gkax/C35fcMAed5E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14338</v>
      </c>
      <c r="D6" s="19">
        <f t="shared" si="3"/>
        <v>47</v>
      </c>
      <c r="E6" s="19">
        <f t="shared" si="3"/>
        <v>18</v>
      </c>
      <c r="F6" s="19">
        <f t="shared" si="3"/>
        <v>1</v>
      </c>
      <c r="G6" s="19">
        <f t="shared" si="3"/>
        <v>0</v>
      </c>
      <c r="H6" s="19" t="str">
        <f t="shared" si="3"/>
        <v>北海道　妹背牛町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18.36</v>
      </c>
      <c r="Q6" s="20">
        <f t="shared" si="3"/>
        <v>100</v>
      </c>
      <c r="R6" s="20">
        <f t="shared" si="3"/>
        <v>4620</v>
      </c>
      <c r="S6" s="20">
        <f t="shared" si="3"/>
        <v>2691</v>
      </c>
      <c r="T6" s="20">
        <f t="shared" si="3"/>
        <v>48.64</v>
      </c>
      <c r="U6" s="20">
        <f t="shared" si="3"/>
        <v>55.32</v>
      </c>
      <c r="V6" s="20">
        <f t="shared" si="3"/>
        <v>485</v>
      </c>
      <c r="W6" s="20">
        <f t="shared" si="3"/>
        <v>47.11</v>
      </c>
      <c r="X6" s="20">
        <f t="shared" si="3"/>
        <v>10.3</v>
      </c>
      <c r="Y6" s="21">
        <f>IF(Y7="",NA(),Y7)</f>
        <v>85.05</v>
      </c>
      <c r="Z6" s="21">
        <f t="shared" ref="Z6:AH6" si="4">IF(Z7="",NA(),Z7)</f>
        <v>85.09</v>
      </c>
      <c r="AA6" s="21">
        <f t="shared" si="4"/>
        <v>84.48</v>
      </c>
      <c r="AB6" s="21">
        <f t="shared" si="4"/>
        <v>84.19</v>
      </c>
      <c r="AC6" s="21">
        <f t="shared" si="4"/>
        <v>84.09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86.46</v>
      </c>
      <c r="BR6" s="21">
        <f t="shared" ref="BR6:BZ6" si="8">IF(BR7="",NA(),BR7)</f>
        <v>83.85</v>
      </c>
      <c r="BS6" s="21">
        <f t="shared" si="8"/>
        <v>88.28</v>
      </c>
      <c r="BT6" s="21">
        <f t="shared" si="8"/>
        <v>88</v>
      </c>
      <c r="BU6" s="21">
        <f t="shared" si="8"/>
        <v>84.1</v>
      </c>
      <c r="BV6" s="21">
        <f t="shared" si="8"/>
        <v>52.23</v>
      </c>
      <c r="BW6" s="21">
        <f t="shared" si="8"/>
        <v>50.06</v>
      </c>
      <c r="BX6" s="21">
        <f t="shared" si="8"/>
        <v>49.38</v>
      </c>
      <c r="BY6" s="21">
        <f t="shared" si="8"/>
        <v>48.53</v>
      </c>
      <c r="BZ6" s="21">
        <f t="shared" si="8"/>
        <v>46.11</v>
      </c>
      <c r="CA6" s="20" t="str">
        <f>IF(CA7="","",IF(CA7="-","【-】","【"&amp;SUBSTITUTE(TEXT(CA7,"#,##0.00"),"-","△")&amp;"】"))</f>
        <v>【46.46】</v>
      </c>
      <c r="CB6" s="21">
        <f>IF(CB7="",NA(),CB7)</f>
        <v>254.86</v>
      </c>
      <c r="CC6" s="21">
        <f t="shared" ref="CC6:CK6" si="9">IF(CC7="",NA(),CC7)</f>
        <v>264.3</v>
      </c>
      <c r="CD6" s="21">
        <f t="shared" si="9"/>
        <v>251.94</v>
      </c>
      <c r="CE6" s="21">
        <f t="shared" si="9"/>
        <v>257.19</v>
      </c>
      <c r="CF6" s="21">
        <f t="shared" si="9"/>
        <v>265.91000000000003</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52.78</v>
      </c>
      <c r="CN6" s="21">
        <f t="shared" ref="CN6:CV6" si="10">IF(CN7="",NA(),CN7)</f>
        <v>53.85</v>
      </c>
      <c r="CO6" s="21">
        <f t="shared" si="10"/>
        <v>53.85</v>
      </c>
      <c r="CP6" s="21">
        <f t="shared" si="10"/>
        <v>53.57</v>
      </c>
      <c r="CQ6" s="21">
        <f t="shared" si="10"/>
        <v>52.86</v>
      </c>
      <c r="CR6" s="21">
        <f t="shared" si="10"/>
        <v>50.56</v>
      </c>
      <c r="CS6" s="21">
        <f t="shared" si="10"/>
        <v>47.35</v>
      </c>
      <c r="CT6" s="21">
        <f t="shared" si="10"/>
        <v>46.36</v>
      </c>
      <c r="CU6" s="21">
        <f t="shared" si="10"/>
        <v>46.45</v>
      </c>
      <c r="CV6" s="21">
        <f t="shared" si="10"/>
        <v>45.36</v>
      </c>
      <c r="CW6" s="20" t="str">
        <f>IF(CW7="","",IF(CW7="-","【-】","【"&amp;SUBSTITUTE(TEXT(CW7,"#,##0.00"),"-","△")&amp;"】"))</f>
        <v>【45.78】</v>
      </c>
      <c r="CX6" s="21">
        <f>IF(CX7="",NA(),CX7)</f>
        <v>44.86</v>
      </c>
      <c r="CY6" s="21">
        <f t="shared" ref="CY6:DG6" si="11">IF(CY7="",NA(),CY7)</f>
        <v>46.2</v>
      </c>
      <c r="CZ6" s="21">
        <f t="shared" si="11"/>
        <v>48.96</v>
      </c>
      <c r="DA6" s="21">
        <f t="shared" si="11"/>
        <v>49.46</v>
      </c>
      <c r="DB6" s="21">
        <f t="shared" si="11"/>
        <v>75.67</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14338</v>
      </c>
      <c r="D7" s="23">
        <v>47</v>
      </c>
      <c r="E7" s="23">
        <v>18</v>
      </c>
      <c r="F7" s="23">
        <v>1</v>
      </c>
      <c r="G7" s="23">
        <v>0</v>
      </c>
      <c r="H7" s="23" t="s">
        <v>97</v>
      </c>
      <c r="I7" s="23" t="s">
        <v>98</v>
      </c>
      <c r="J7" s="23" t="s">
        <v>99</v>
      </c>
      <c r="K7" s="23" t="s">
        <v>100</v>
      </c>
      <c r="L7" s="23" t="s">
        <v>101</v>
      </c>
      <c r="M7" s="23" t="s">
        <v>102</v>
      </c>
      <c r="N7" s="24" t="s">
        <v>103</v>
      </c>
      <c r="O7" s="24" t="s">
        <v>104</v>
      </c>
      <c r="P7" s="24">
        <v>18.36</v>
      </c>
      <c r="Q7" s="24">
        <v>100</v>
      </c>
      <c r="R7" s="24">
        <v>4620</v>
      </c>
      <c r="S7" s="24">
        <v>2691</v>
      </c>
      <c r="T7" s="24">
        <v>48.64</v>
      </c>
      <c r="U7" s="24">
        <v>55.32</v>
      </c>
      <c r="V7" s="24">
        <v>485</v>
      </c>
      <c r="W7" s="24">
        <v>47.11</v>
      </c>
      <c r="X7" s="24">
        <v>10.3</v>
      </c>
      <c r="Y7" s="24">
        <v>85.05</v>
      </c>
      <c r="Z7" s="24">
        <v>85.09</v>
      </c>
      <c r="AA7" s="24">
        <v>84.48</v>
      </c>
      <c r="AB7" s="24">
        <v>84.19</v>
      </c>
      <c r="AC7" s="24">
        <v>84.09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855.65</v>
      </c>
      <c r="BL7" s="24">
        <v>862.99</v>
      </c>
      <c r="BM7" s="24">
        <v>782.91</v>
      </c>
      <c r="BN7" s="24">
        <v>783.21</v>
      </c>
      <c r="BO7" s="24">
        <v>902.04</v>
      </c>
      <c r="BP7" s="24">
        <v>881.57</v>
      </c>
      <c r="BQ7" s="24">
        <v>86.46</v>
      </c>
      <c r="BR7" s="24">
        <v>83.85</v>
      </c>
      <c r="BS7" s="24">
        <v>88.28</v>
      </c>
      <c r="BT7" s="24">
        <v>88</v>
      </c>
      <c r="BU7" s="24">
        <v>84.1</v>
      </c>
      <c r="BV7" s="24">
        <v>52.23</v>
      </c>
      <c r="BW7" s="24">
        <v>50.06</v>
      </c>
      <c r="BX7" s="24">
        <v>49.38</v>
      </c>
      <c r="BY7" s="24">
        <v>48.53</v>
      </c>
      <c r="BZ7" s="24">
        <v>46.11</v>
      </c>
      <c r="CA7" s="24">
        <v>46.46</v>
      </c>
      <c r="CB7" s="24">
        <v>254.86</v>
      </c>
      <c r="CC7" s="24">
        <v>264.3</v>
      </c>
      <c r="CD7" s="24">
        <v>251.94</v>
      </c>
      <c r="CE7" s="24">
        <v>257.19</v>
      </c>
      <c r="CF7" s="24">
        <v>265.91000000000003</v>
      </c>
      <c r="CG7" s="24">
        <v>294.05</v>
      </c>
      <c r="CH7" s="24">
        <v>309.22000000000003</v>
      </c>
      <c r="CI7" s="24">
        <v>316.97000000000003</v>
      </c>
      <c r="CJ7" s="24">
        <v>326.17</v>
      </c>
      <c r="CK7" s="24">
        <v>336.93</v>
      </c>
      <c r="CL7" s="24">
        <v>339.86</v>
      </c>
      <c r="CM7" s="24">
        <v>52.78</v>
      </c>
      <c r="CN7" s="24">
        <v>53.85</v>
      </c>
      <c r="CO7" s="24">
        <v>53.85</v>
      </c>
      <c r="CP7" s="24">
        <v>53.57</v>
      </c>
      <c r="CQ7" s="24">
        <v>52.86</v>
      </c>
      <c r="CR7" s="24">
        <v>50.56</v>
      </c>
      <c r="CS7" s="24">
        <v>47.35</v>
      </c>
      <c r="CT7" s="24">
        <v>46.36</v>
      </c>
      <c r="CU7" s="24">
        <v>46.45</v>
      </c>
      <c r="CV7" s="24">
        <v>45.36</v>
      </c>
      <c r="CW7" s="24">
        <v>45.78</v>
      </c>
      <c r="CX7" s="24">
        <v>44.86</v>
      </c>
      <c r="CY7" s="24">
        <v>46.2</v>
      </c>
      <c r="CZ7" s="24">
        <v>48.96</v>
      </c>
      <c r="DA7" s="24">
        <v>49.46</v>
      </c>
      <c r="DB7" s="24">
        <v>75.67</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片山　桂司</cp:lastModifiedBy>
  <dcterms:created xsi:type="dcterms:W3CDTF">2023-12-12T03:01:25Z</dcterms:created>
  <dcterms:modified xsi:type="dcterms:W3CDTF">2024-02-27T23:57:25Z</dcterms:modified>
  <cp:category/>
</cp:coreProperties>
</file>