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92.168.0.12\建設課\05 上下水道グループ\水道事務係\000 簡水\R5\調査報告関係\振興局\公営企業に係る経営比較分析表（令和４年度決算）の分析等について\"/>
    </mc:Choice>
  </mc:AlternateContent>
  <xr:revisionPtr revIDLastSave="0" documentId="13_ncr:1_{E254ADAD-16BE-4798-BA77-3B8DBD8828A9}" xr6:coauthVersionLast="45" xr6:coauthVersionMax="45" xr10:uidLastSave="{00000000-0000-0000-0000-000000000000}"/>
  <workbookProtection workbookAlgorithmName="SHA-512" workbookHashValue="w/P+0/a0Uf4n4OzJOFpb4MLWdhid+pPQCdisR2Yvf5akjHHo3HSlr8jxvoMYv5wIqt4HjJ4/zDYCFUMLRVhmfw==" workbookSaltValue="hGTXRte5gKcPVMN5BGXyw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P10" i="4"/>
  <c r="B10" i="4"/>
  <c r="BB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<sst xmlns="http://schemas.openxmlformats.org/spreadsheetml/2006/main" count="233" uniqueCount="118">
  <si>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</si>
  <si>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</si>
  <si>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</si>
  <si>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</si>
  <si>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</si>
  <si>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</si>
  <si>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</si>
  <si>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</si>
  <si>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</si>
  <si>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</si>
  <si>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</si>
  <si>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</si>
  <si>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</si>
  <si>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</si>
  <si>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</si>
  <si>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</si>
  <si>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</si>
  <si>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</si>
  <si>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</si>
  <si>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</si>
  <si>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</si>
  <si>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</si>
  <si>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</si>
  <si>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</si>
  <si>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</si>
  <si>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</si>
  <si>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</si>
  <si>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</si>
  <si>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</si>
  <si>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</si>
  <si>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</si>
  <si>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</si>
  <si>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</si>
  <si>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</si>
  <si>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</si>
  <si>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</si>
  <si>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</si>
  <si>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</si>
  <si>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</si>
  <si>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</si>
  <si>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</si>
  <si>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</si>
  <si>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</si>
  <si>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</si>
  <si>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</si>
  <si>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</si>
  <si>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</si>
  <si>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</si>
  <si>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</si>
  <si>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</si>
  <si>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</si>
  <si>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</si>
  <si>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</si>
  <si>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</si>
  <si>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</si>
  <si>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</si>
  <si>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</si>
  <si>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</si>
  <si>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</si>
  <si>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</si>
  <si>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</si>
  <si>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</si>
  <si>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</si>
  <si>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</si>
  <si>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</si>
  <si>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</si>
  <si>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</si>
  <si>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</si>
  <si>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</si>
  <si>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</si>
  <si>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</si>
  <si>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</si>
  <si>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</si>
  <si>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</si>
  <si>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</si>
  <si>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</si>
  <si>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</si>
  <si>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</si>
  <si>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</si>
  <si>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</si>
  <si>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</si>
  <si>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</si>
  <si>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</si>
  <si>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</si>
  <si>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</si>
  <si>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</si>
  <si>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</si>
  <si>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</si>
  <si>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</si>
  <si>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</si>
  <si>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</si>
  <si>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</si>
  <si>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</si>
  <si>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</si>
  <si>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</si>
  <si>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</si>
  <si>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妹背牛町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</si>
  <si>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</si>
  <si>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</si>
  <si>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</si>
  <si>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</si>
  <si>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</si>
  <si>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</si>
  <si>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</si>
  <si>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</si>
  <si>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</si>
  <si>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</si>
  <si>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</si>
  <si>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</si>
  <si>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</si>
  <si>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</si>
  <si>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</si>
  <si>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</si>
  <si>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</si>
  <si>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</si>
  <si>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計装設備については、平成２８年度〜平成３０年度で更新済である。
　管路については、昭和６０年に供用開始し、現在は法定耐用年数４０年を超える資産は無いが、令和７年頃より経年化資産が生じてくる。
　法定耐用年数の1.2倍で更新した場合、老朽化資産になる前に更新するため、老朽化資産は生じない。管路の耐用年数の延長、財源の確保も視野にいれ更新計画を作成する。</t>
    <phoneticPr fontId="4"/>
  </si>
  <si>
    <t>　今後5年間の推計で、地方債残高の増大が見込まれており、給水人口の減少も相まって、経営状況は厳しいものになることが予想される。
　結果、収支がマイナスになることに備えて更なる経営改善を図り、管路更新費用や耐震化費用の確保に努める。</t>
    <rPh sb="111" eb="112">
      <t>ツト</t>
    </rPh>
    <phoneticPr fontId="4"/>
  </si>
  <si>
    <t>　全体を見ても類似団体平均と比較して高い水準にあるものの、ここ数年の料金回収率が減少傾向にあるため、将来的な安定した経営を実施するために経営の効率化に努める。
　地方債残高は少額だが、耐震化計画を先送りしているため企業債残高が少額となっている。
　今後も管路更新計画も含め経営改善に向けた取り組みを行う。
　施設利用率については、妹背牛町の用水供給元である北空知広域水道企業団の浄水場の更新に併せてダウンサイジングを進めている最中である。</t>
    <rPh sb="31" eb="33">
      <t>スウネン</t>
    </rPh>
    <rPh sb="34" eb="36">
      <t>リョウキン</t>
    </rPh>
    <rPh sb="36" eb="39">
      <t>カイシュウリツ</t>
    </rPh>
    <rPh sb="40" eb="44">
      <t>ゲンショウケイコウ</t>
    </rPh>
    <rPh sb="50" eb="53">
      <t>ショウライテキ</t>
    </rPh>
    <rPh sb="54" eb="56">
      <t>アンテイ</t>
    </rPh>
    <rPh sb="58" eb="60">
      <t>ケイエイ</t>
    </rPh>
    <rPh sb="61" eb="63">
      <t>ジッシ</t>
    </rPh>
    <rPh sb="68" eb="70">
      <t>ケイエイ</t>
    </rPh>
    <rPh sb="71" eb="74">
      <t>コウリツカ</t>
    </rPh>
    <rPh sb="75" eb="76">
      <t>ツト</t>
    </rPh>
    <rPh sb="87" eb="89">
      <t>ショウガク</t>
    </rPh>
    <rPh sb="154" eb="159">
      <t>シセツリヨウリツ</t>
    </rPh>
    <rPh sb="165" eb="169">
      <t>モセウシチョウ</t>
    </rPh>
    <rPh sb="170" eb="174">
      <t>ヨウスイキョウキュウ</t>
    </rPh>
    <rPh sb="174" eb="175">
      <t>モト</t>
    </rPh>
    <rPh sb="178" eb="188">
      <t>キタソラチコウイキスイドウキギョウダン</t>
    </rPh>
    <rPh sb="189" eb="192">
      <t>ジョウスイジョウ</t>
    </rPh>
    <rPh sb="193" eb="195">
      <t>コウシン</t>
    </rPh>
    <rPh sb="196" eb="197">
      <t>アワ</t>
    </rPh>
    <rPh sb="208" eb="209">
      <t>スス</t>
    </rPh>
    <rPh sb="213" eb="215">
      <t>サイチュウ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</si>
</sst>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EA-4731-ABF3-33D09F945C3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C3EA-4731-ABF3-33D09F945C3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31.86</c:v>
                </c:pt>
                <c:pt idx="1">
                  <c:v>32.22</c:v>
                </c:pt>
                <c:pt idx="2">
                  <c:v>31.6</c:v>
                </c:pt>
                <c:pt idx="3">
                  <c:v>29.74</c:v>
                </c:pt>
                <c:pt idx="4">
                  <c:v>28.82</c:v>
                </c:pt>
              </c:numCache>
            </c:numRef>
          </c:val>
          <c:extLst>
            <c:ext xmlns:c16="http://schemas.microsoft.com/office/drawing/2014/chart" uri="{C3380CC4-5D6E-409C-BE32-E72D297353CC}">
              <c16:uniqueId val="{00000000-5DC8-4D60-9059-F761E55B3D3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5DC8-4D60-9059-F761E55B3D3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85.17</c:v>
                </c:pt>
                <c:pt idx="1">
                  <c:v>84.91</c:v>
                </c:pt>
                <c:pt idx="2">
                  <c:v>85.54</c:v>
                </c:pt>
                <c:pt idx="3">
                  <c:v>88.44</c:v>
                </c:pt>
                <c:pt idx="4">
                  <c:v>88.95</c:v>
                </c:pt>
              </c:numCache>
            </c:numRef>
          </c:val>
          <c:extLst>
            <c:ext xmlns:c16="http://schemas.microsoft.com/office/drawing/2014/chart" uri="{C3380CC4-5D6E-409C-BE32-E72D297353CC}">
              <c16:uniqueId val="{00000000-336C-4965-AB45-9B92BEB5165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336C-4965-AB45-9B92BEB5165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102.88</c:v>
                </c:pt>
                <c:pt idx="1">
                  <c:v>102.06</c:v>
                </c:pt>
                <c:pt idx="2">
                  <c:v>115.73</c:v>
                </c:pt>
                <c:pt idx="3">
                  <c:v>107.81</c:v>
                </c:pt>
                <c:pt idx="4">
                  <c:v>95.35</c:v>
                </c:pt>
              </c:numCache>
            </c:numRef>
          </c:val>
          <c:extLst>
            <c:ext xmlns:c16="http://schemas.microsoft.com/office/drawing/2014/chart" uri="{C3380CC4-5D6E-409C-BE32-E72D297353CC}">
              <c16:uniqueId val="{00000000-E7A3-4E67-B750-5B88BC341BC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E7A3-4E67-B750-5B88BC341BC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56-461E-AF7A-C9AB5E57478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56-461E-AF7A-C9AB5E57478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3D-4E0C-A88D-32DD144FDF8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3D-4E0C-A88D-32DD144FDF8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5B-41A1-A3FB-64C3D406836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5B-41A1-A3FB-64C3D406836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CE-44E7-8D7C-72E5FBB3CFE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CE-44E7-8D7C-72E5FBB3CFE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276.85000000000002</c:v>
                </c:pt>
                <c:pt idx="1">
                  <c:v>272.19</c:v>
                </c:pt>
                <c:pt idx="2">
                  <c:v>353.38</c:v>
                </c:pt>
                <c:pt idx="3">
                  <c:v>336.25</c:v>
                </c:pt>
                <c:pt idx="4">
                  <c:v>353.77</c:v>
                </c:pt>
              </c:numCache>
            </c:numRef>
          </c:val>
          <c:extLst>
            <c:ext xmlns:c16="http://schemas.microsoft.com/office/drawing/2014/chart" uri="{C3380CC4-5D6E-409C-BE32-E72D297353CC}">
              <c16:uniqueId val="{00000000-F400-4276-B40A-95015B390DE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F400-4276-B40A-95015B390DE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117.82</c:v>
                </c:pt>
                <c:pt idx="1">
                  <c:v>108.71</c:v>
                </c:pt>
                <c:pt idx="2">
                  <c:v>113.8</c:v>
                </c:pt>
                <c:pt idx="3">
                  <c:v>99.08</c:v>
                </c:pt>
                <c:pt idx="4">
                  <c:v>91.79</c:v>
                </c:pt>
              </c:numCache>
            </c:numRef>
          </c:val>
          <c:extLst>
            <c:ext xmlns:c16="http://schemas.microsoft.com/office/drawing/2014/chart" uri="{C3380CC4-5D6E-409C-BE32-E72D297353CC}">
              <c16:uniqueId val="{00000000-C5A6-4913-9344-693C9698313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C5A6-4913-9344-693C9698313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314.14</c:v>
                </c:pt>
                <c:pt idx="1">
                  <c:v>342.13</c:v>
                </c:pt>
                <c:pt idx="2">
                  <c:v>328.94</c:v>
                </c:pt>
                <c:pt idx="3">
                  <c:v>379.4</c:v>
                </c:pt>
                <c:pt idx="4">
                  <c:v>412.66</c:v>
                </c:pt>
              </c:numCache>
            </c:numRef>
          </c:val>
          <c:extLst>
            <c:ext xmlns:c16="http://schemas.microsoft.com/office/drawing/2014/chart" uri="{C3380CC4-5D6E-409C-BE32-E72D297353CC}">
              <c16:uniqueId val="{00000000-0D93-48FC-8415-70E1CFBEF58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0D93-48FC-8415-70E1CFBEF58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妹背牛町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2691</v>
      </c>
      <c r="AM8" s="37"/>
      <c r="AN8" s="37"/>
      <c r="AO8" s="37"/>
      <c r="AP8" s="37"/>
      <c r="AQ8" s="37"/>
      <c r="AR8" s="37"/>
      <c r="AS8" s="37"/>
      <c r="AT8" s="38">
        <f>データ!$S$6</f>
        <v>48.64</v>
      </c>
      <c r="AU8" s="38"/>
      <c r="AV8" s="38"/>
      <c r="AW8" s="38"/>
      <c r="AX8" s="38"/>
      <c r="AY8" s="38"/>
      <c r="AZ8" s="38"/>
      <c r="BA8" s="38"/>
      <c r="BB8" s="38">
        <f>データ!$T$6</f>
        <v>55.32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84.41</v>
      </c>
      <c r="Q10" s="38"/>
      <c r="R10" s="38"/>
      <c r="S10" s="38"/>
      <c r="T10" s="38"/>
      <c r="U10" s="38"/>
      <c r="V10" s="38"/>
      <c r="W10" s="37">
        <f>データ!$Q$6</f>
        <v>5888</v>
      </c>
      <c r="X10" s="37"/>
      <c r="Y10" s="37"/>
      <c r="Z10" s="37"/>
      <c r="AA10" s="37"/>
      <c r="AB10" s="37"/>
      <c r="AC10" s="37"/>
      <c r="AD10" s="2"/>
      <c r="AE10" s="2"/>
      <c r="AF10" s="2"/>
      <c r="AG10" s="2"/>
      <c r="AH10" s="2"/>
      <c r="AI10" s="2"/>
      <c r="AJ10" s="2"/>
      <c r="AK10" s="2"/>
      <c r="AL10" s="37">
        <f>データ!$U$6</f>
        <v>2257</v>
      </c>
      <c r="AM10" s="37"/>
      <c r="AN10" s="37"/>
      <c r="AO10" s="37"/>
      <c r="AP10" s="37"/>
      <c r="AQ10" s="37"/>
      <c r="AR10" s="37"/>
      <c r="AS10" s="37"/>
      <c r="AT10" s="38">
        <f>データ!$V$6</f>
        <v>44.97</v>
      </c>
      <c r="AU10" s="38"/>
      <c r="AV10" s="38"/>
      <c r="AW10" s="38"/>
      <c r="AX10" s="38"/>
      <c r="AY10" s="38"/>
      <c r="AZ10" s="38"/>
      <c r="BA10" s="38"/>
      <c r="BB10" s="38">
        <f>データ!$W$6</f>
        <v>50.19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RVfv4WK9FFb90YEJzGJSVByz4vH2K6jE1o/jUsXSn3XVd7GaFzPOir6urqFETubezlihWmJHmhQ/DfFR+A2Zmg==" saltValue="MVras9Vb55wtsorgUSQxe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14338</v>
      </c>
      <c r="D6" s="20">
        <f t="shared" si="3"/>
        <v>47</v>
      </c>
      <c r="E6" s="20">
        <f t="shared" si="3"/>
        <v>1</v>
      </c>
      <c r="F6" s="20">
        <f t="shared" si="3"/>
        <v>0</v>
      </c>
      <c r="G6" s="20">
        <f t="shared" si="3"/>
        <v>0</v>
      </c>
      <c r="H6" s="20" t="str">
        <f t="shared" si="3"/>
        <v>北海道　妹背牛町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84.41</v>
      </c>
      <c r="Q6" s="21">
        <f t="shared" si="3"/>
        <v>5888</v>
      </c>
      <c r="R6" s="21">
        <f t="shared" si="3"/>
        <v>2691</v>
      </c>
      <c r="S6" s="21">
        <f t="shared" si="3"/>
        <v>48.64</v>
      </c>
      <c r="T6" s="21">
        <f t="shared" si="3"/>
        <v>55.32</v>
      </c>
      <c r="U6" s="21">
        <f t="shared" si="3"/>
        <v>2257</v>
      </c>
      <c r="V6" s="21">
        <f t="shared" si="3"/>
        <v>44.97</v>
      </c>
      <c r="W6" s="21">
        <f t="shared" si="3"/>
        <v>50.19</v>
      </c>
      <c r="X6" s="22">
        <f>IF(X7="",NA(),X7)</f>
        <v>102.88</v>
      </c>
      <c r="Y6" s="22">
        <f t="shared" ref="Y6:AG6" si="4">IF(Y7="",NA(),Y7)</f>
        <v>102.06</v>
      </c>
      <c r="Z6" s="22">
        <f t="shared" si="4"/>
        <v>115.73</v>
      </c>
      <c r="AA6" s="22">
        <f t="shared" si="4"/>
        <v>107.81</v>
      </c>
      <c r="AB6" s="22">
        <f t="shared" si="4"/>
        <v>95.35</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276.85000000000002</v>
      </c>
      <c r="BF6" s="22">
        <f t="shared" ref="BF6:BN6" si="7">IF(BF7="",NA(),BF7)</f>
        <v>272.19</v>
      </c>
      <c r="BG6" s="22">
        <f t="shared" si="7"/>
        <v>353.38</v>
      </c>
      <c r="BH6" s="22">
        <f t="shared" si="7"/>
        <v>336.25</v>
      </c>
      <c r="BI6" s="22">
        <f t="shared" si="7"/>
        <v>353.77</v>
      </c>
      <c r="BJ6" s="22">
        <f t="shared" si="7"/>
        <v>1007.7</v>
      </c>
      <c r="BK6" s="22">
        <f t="shared" si="7"/>
        <v>1018.52</v>
      </c>
      <c r="BL6" s="22">
        <f t="shared" si="7"/>
        <v>949.61</v>
      </c>
      <c r="BM6" s="22">
        <f t="shared" si="7"/>
        <v>918.84</v>
      </c>
      <c r="BN6" s="22">
        <f t="shared" si="7"/>
        <v>955.49</v>
      </c>
      <c r="BO6" s="21" t="str">
        <f>IF(BO7="","",IF(BO7="-","【-】","【"&amp;SUBSTITUTE(TEXT(BO7,"#,##0.00"),"-","△")&amp;"】"))</f>
        <v>【982.48】</v>
      </c>
      <c r="BP6" s="22">
        <f>IF(BP7="",NA(),BP7)</f>
        <v>117.82</v>
      </c>
      <c r="BQ6" s="22">
        <f t="shared" ref="BQ6:BY6" si="8">IF(BQ7="",NA(),BQ7)</f>
        <v>108.71</v>
      </c>
      <c r="BR6" s="22">
        <f t="shared" si="8"/>
        <v>113.8</v>
      </c>
      <c r="BS6" s="22">
        <f t="shared" si="8"/>
        <v>99.08</v>
      </c>
      <c r="BT6" s="22">
        <f t="shared" si="8"/>
        <v>91.79</v>
      </c>
      <c r="BU6" s="22">
        <f t="shared" si="8"/>
        <v>59.22</v>
      </c>
      <c r="BV6" s="22">
        <f t="shared" si="8"/>
        <v>58.79</v>
      </c>
      <c r="BW6" s="22">
        <f t="shared" si="8"/>
        <v>58.41</v>
      </c>
      <c r="BX6" s="22">
        <f t="shared" si="8"/>
        <v>58.27</v>
      </c>
      <c r="BY6" s="22">
        <f t="shared" si="8"/>
        <v>55.15</v>
      </c>
      <c r="BZ6" s="21" t="str">
        <f>IF(BZ7="","",IF(BZ7="-","【-】","【"&amp;SUBSTITUTE(TEXT(BZ7,"#,##0.00"),"-","△")&amp;"】"))</f>
        <v>【50.61】</v>
      </c>
      <c r="CA6" s="22">
        <f>IF(CA7="",NA(),CA7)</f>
        <v>314.14</v>
      </c>
      <c r="CB6" s="22">
        <f t="shared" ref="CB6:CJ6" si="9">IF(CB7="",NA(),CB7)</f>
        <v>342.13</v>
      </c>
      <c r="CC6" s="22">
        <f t="shared" si="9"/>
        <v>328.94</v>
      </c>
      <c r="CD6" s="22">
        <f t="shared" si="9"/>
        <v>379.4</v>
      </c>
      <c r="CE6" s="22">
        <f t="shared" si="9"/>
        <v>412.66</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31.86</v>
      </c>
      <c r="CM6" s="22">
        <f t="shared" ref="CM6:CU6" si="10">IF(CM7="",NA(),CM7)</f>
        <v>32.22</v>
      </c>
      <c r="CN6" s="22">
        <f t="shared" si="10"/>
        <v>31.6</v>
      </c>
      <c r="CO6" s="22">
        <f t="shared" si="10"/>
        <v>29.74</v>
      </c>
      <c r="CP6" s="22">
        <f t="shared" si="10"/>
        <v>28.82</v>
      </c>
      <c r="CQ6" s="22">
        <f t="shared" si="10"/>
        <v>56.76</v>
      </c>
      <c r="CR6" s="22">
        <f t="shared" si="10"/>
        <v>56.04</v>
      </c>
      <c r="CS6" s="22">
        <f t="shared" si="10"/>
        <v>58.52</v>
      </c>
      <c r="CT6" s="22">
        <f t="shared" si="10"/>
        <v>58.88</v>
      </c>
      <c r="CU6" s="22">
        <f t="shared" si="10"/>
        <v>58.16</v>
      </c>
      <c r="CV6" s="21" t="str">
        <f>IF(CV7="","",IF(CV7="-","【-】","【"&amp;SUBSTITUTE(TEXT(CV7,"#,##0.00"),"-","△")&amp;"】"))</f>
        <v>【56.15】</v>
      </c>
      <c r="CW6" s="22">
        <f>IF(CW7="",NA(),CW7)</f>
        <v>85.17</v>
      </c>
      <c r="CX6" s="22">
        <f t="shared" ref="CX6:DF6" si="11">IF(CX7="",NA(),CX7)</f>
        <v>84.91</v>
      </c>
      <c r="CY6" s="22">
        <f t="shared" si="11"/>
        <v>85.54</v>
      </c>
      <c r="CZ6" s="22">
        <f t="shared" si="11"/>
        <v>88.44</v>
      </c>
      <c r="DA6" s="22">
        <f t="shared" si="11"/>
        <v>88.95</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14338</v>
      </c>
      <c r="D7" s="24">
        <v>47</v>
      </c>
      <c r="E7" s="24">
        <v>1</v>
      </c>
      <c r="F7" s="24">
        <v>0</v>
      </c>
      <c r="G7" s="24">
        <v>0</v>
      </c>
      <c r="H7" s="24" t="s">
        <v>96</v>
      </c>
      <c r="I7" s="24" t="s">
        <v>97</v>
      </c>
      <c r="J7" s="24" t="s">
        <v>98</v>
      </c>
      <c r="K7" s="24" t="s">
        <v>99</v>
      </c>
      <c r="L7" s="24" t="s">
        <v>100</v>
      </c>
      <c r="M7" s="24" t="s">
        <v>101</v>
      </c>
      <c r="N7" s="25" t="s">
        <v>102</v>
      </c>
      <c r="O7" s="25" t="s">
        <v>103</v>
      </c>
      <c r="P7" s="25">
        <v>84.41</v>
      </c>
      <c r="Q7" s="25">
        <v>5888</v>
      </c>
      <c r="R7" s="25">
        <v>2691</v>
      </c>
      <c r="S7" s="25">
        <v>48.64</v>
      </c>
      <c r="T7" s="25">
        <v>55.32</v>
      </c>
      <c r="U7" s="25">
        <v>2257</v>
      </c>
      <c r="V7" s="25">
        <v>44.97</v>
      </c>
      <c r="W7" s="25">
        <v>50.19</v>
      </c>
      <c r="X7" s="25">
        <v>102.88</v>
      </c>
      <c r="Y7" s="25">
        <v>102.06</v>
      </c>
      <c r="Z7" s="25">
        <v>115.73</v>
      </c>
      <c r="AA7" s="25">
        <v>107.81</v>
      </c>
      <c r="AB7" s="25">
        <v>95.35</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276.85000000000002</v>
      </c>
      <c r="BF7" s="25">
        <v>272.19</v>
      </c>
      <c r="BG7" s="25">
        <v>353.38</v>
      </c>
      <c r="BH7" s="25">
        <v>336.25</v>
      </c>
      <c r="BI7" s="25">
        <v>353.77</v>
      </c>
      <c r="BJ7" s="25">
        <v>1007.7</v>
      </c>
      <c r="BK7" s="25">
        <v>1018.52</v>
      </c>
      <c r="BL7" s="25">
        <v>949.61</v>
      </c>
      <c r="BM7" s="25">
        <v>918.84</v>
      </c>
      <c r="BN7" s="25">
        <v>955.49</v>
      </c>
      <c r="BO7" s="25">
        <v>982.48</v>
      </c>
      <c r="BP7" s="25">
        <v>117.82</v>
      </c>
      <c r="BQ7" s="25">
        <v>108.71</v>
      </c>
      <c r="BR7" s="25">
        <v>113.8</v>
      </c>
      <c r="BS7" s="25">
        <v>99.08</v>
      </c>
      <c r="BT7" s="25">
        <v>91.79</v>
      </c>
      <c r="BU7" s="25">
        <v>59.22</v>
      </c>
      <c r="BV7" s="25">
        <v>58.79</v>
      </c>
      <c r="BW7" s="25">
        <v>58.41</v>
      </c>
      <c r="BX7" s="25">
        <v>58.27</v>
      </c>
      <c r="BY7" s="25">
        <v>55.15</v>
      </c>
      <c r="BZ7" s="25">
        <v>50.61</v>
      </c>
      <c r="CA7" s="25">
        <v>314.14</v>
      </c>
      <c r="CB7" s="25">
        <v>342.13</v>
      </c>
      <c r="CC7" s="25">
        <v>328.94</v>
      </c>
      <c r="CD7" s="25">
        <v>379.4</v>
      </c>
      <c r="CE7" s="25">
        <v>412.66</v>
      </c>
      <c r="CF7" s="25">
        <v>292.89999999999998</v>
      </c>
      <c r="CG7" s="25">
        <v>298.25</v>
      </c>
      <c r="CH7" s="25">
        <v>303.27999999999997</v>
      </c>
      <c r="CI7" s="25">
        <v>303.81</v>
      </c>
      <c r="CJ7" s="25">
        <v>310.26</v>
      </c>
      <c r="CK7" s="25">
        <v>320.83</v>
      </c>
      <c r="CL7" s="25">
        <v>31.86</v>
      </c>
      <c r="CM7" s="25">
        <v>32.22</v>
      </c>
      <c r="CN7" s="25">
        <v>31.6</v>
      </c>
      <c r="CO7" s="25">
        <v>29.74</v>
      </c>
      <c r="CP7" s="25">
        <v>28.82</v>
      </c>
      <c r="CQ7" s="25">
        <v>56.76</v>
      </c>
      <c r="CR7" s="25">
        <v>56.04</v>
      </c>
      <c r="CS7" s="25">
        <v>58.52</v>
      </c>
      <c r="CT7" s="25">
        <v>58.88</v>
      </c>
      <c r="CU7" s="25">
        <v>58.16</v>
      </c>
      <c r="CV7" s="25">
        <v>56.15</v>
      </c>
      <c r="CW7" s="25">
        <v>85.17</v>
      </c>
      <c r="CX7" s="25">
        <v>84.91</v>
      </c>
      <c r="CY7" s="25">
        <v>85.54</v>
      </c>
      <c r="CZ7" s="25">
        <v>88.44</v>
      </c>
      <c r="DA7" s="25">
        <v>88.95</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 賢志朗</cp:lastModifiedBy>
  <cp:lastPrinted>2024-02-16T02:54:33Z</cp:lastPrinted>
  <dcterms:created xsi:type="dcterms:W3CDTF">2023-12-05T01:03:52Z</dcterms:created>
  <dcterms:modified xsi:type="dcterms:W3CDTF">2024-02-16T03:01:01Z</dcterms:modified>
  <cp:category/>
</cp:coreProperties>
</file>